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euszoleksiuk/Desktop/"/>
    </mc:Choice>
  </mc:AlternateContent>
  <xr:revisionPtr revIDLastSave="0" documentId="13_ncr:1_{BC7205C9-3ACE-2D4E-A28D-5F3E9771B0AD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Arkusz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D28" i="2" s="1"/>
  <c r="D25" i="2" l="1"/>
  <c r="D26" i="2" s="1"/>
  <c r="F24" i="2"/>
  <c r="G24" i="2"/>
  <c r="E24" i="2"/>
  <c r="E27" i="2" l="1"/>
  <c r="E28" i="2" s="1"/>
  <c r="E25" i="2" l="1"/>
  <c r="E26" i="2" s="1"/>
  <c r="F27" i="2" l="1"/>
  <c r="F28" i="2" s="1"/>
  <c r="F11" i="2"/>
  <c r="F12" i="2" s="1"/>
  <c r="F25" i="2" s="1"/>
  <c r="F26" i="2" s="1"/>
  <c r="G27" i="2" l="1"/>
  <c r="G28" i="2" s="1"/>
  <c r="G25" i="2"/>
  <c r="G26" i="2" s="1"/>
</calcChain>
</file>

<file path=xl/sharedStrings.xml><?xml version="1.0" encoding="utf-8"?>
<sst xmlns="http://schemas.openxmlformats.org/spreadsheetml/2006/main" count="38" uniqueCount="28">
  <si>
    <t>Przychody z działalności kontynuowanej</t>
  </si>
  <si>
    <t>-</t>
  </si>
  <si>
    <t xml:space="preserve">Aktywa razem </t>
  </si>
  <si>
    <t xml:space="preserve">Kapitał własny </t>
  </si>
  <si>
    <t>Kapitał podstawowy</t>
  </si>
  <si>
    <t>Środki pieniężne netto z działalności operacyjnej</t>
  </si>
  <si>
    <t>Środki pieniężne netto wykorzystane w działalności inwestycyjnej</t>
  </si>
  <si>
    <t>Środki pieniężne netto z działalności finansowej</t>
  </si>
  <si>
    <t>Zysk (strata) netto z działalności kontynuowanej</t>
  </si>
  <si>
    <t xml:space="preserve">Zysk (strata) netto </t>
  </si>
  <si>
    <t>Zysk (strata) netto z działalności zaniechanej</t>
  </si>
  <si>
    <t>Wartość księgowa na jedną akcję (w zł / EUR)</t>
  </si>
  <si>
    <t>Rozwodniona wartość księgowa na jedną akcję (w zł / EUR)</t>
  </si>
  <si>
    <t>Zysk (strata) na jedną akcję zwykłą (w zł / EUR) przypadający jednostce dominującej</t>
  </si>
  <si>
    <t>Rozwodniony zysk (strata) na jedną akcję zwykłą (w zł / EUR) przypadający jednostce dominującej</t>
  </si>
  <si>
    <t>Zysk (strata) netto za rok obrotowy przypadający akcjonariuszom jednostki dominującej</t>
  </si>
  <si>
    <t>Przychody z działalności zaniechanej</t>
  </si>
  <si>
    <t>Zysk (strata) przed opodatkowaniem z działalności kontynuowanej</t>
  </si>
  <si>
    <t>Zysk (strata) z działalności operacyjnej z działalności kontynuowanej</t>
  </si>
  <si>
    <t>Zobowiązania długoterminowe  z działalności kontynuowanej</t>
  </si>
  <si>
    <t>Zobowiązania długoterminowe  z działalności zaniechanej</t>
  </si>
  <si>
    <t>Zobowiązania krótkoterminowe z działalności kontynuowanej</t>
  </si>
  <si>
    <t>Zobowiązania krótkoterminowe z działalności zaniechanej</t>
  </si>
  <si>
    <t>EBITDA z działalności kontynuowanej</t>
  </si>
  <si>
    <t>Liczba akcji (w sztukach)</t>
  </si>
  <si>
    <t>Średnia ważona liczba akcji (w sztukach)</t>
  </si>
  <si>
    <t>w tys. PLN</t>
  </si>
  <si>
    <t>dane skonsolidowane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</si>
</sst>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sz val="11"/>
      <color rgb="FF59595B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3E3E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3E3E3"/>
      </bottom>
      <diagonal/>
    </border>
    <border>
      <left/>
      <right style="thin">
        <color indexed="64"/>
      </right>
      <top/>
      <bottom style="medium">
        <color rgb="FFE3E3E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workbookViewId="0">
      <selection activeCell="J21" sqref="J21"/>
    </sheetView>
  </sheetViews>
  <sheetFormatPr baseColWidth="10" defaultColWidth="9.1640625" defaultRowHeight="15" x14ac:dyDescent="0.2"/>
  <cols>
    <col min="1" max="1" width="9.1640625" style="1"/>
    <col min="2" max="2" width="73.1640625" style="1" customWidth="1"/>
    <col min="3" max="7" width="18.6640625" style="1" customWidth="1"/>
    <col min="8" max="16384" width="9.1640625" style="1"/>
  </cols>
  <sheetData>
    <row r="2" spans="2:7" x14ac:dyDescent="0.2">
      <c r="B2" s="18" t="s">
        <v>26</v>
      </c>
      <c r="C2" s="8">
        <v>2022</v>
      </c>
      <c r="D2" s="8">
        <v>2021</v>
      </c>
      <c r="E2" s="8">
        <v>2020</v>
      </c>
      <c r="F2" s="8">
        <v>2019</v>
      </c>
      <c r="G2" s="9">
        <v>2018</v>
      </c>
    </row>
    <row r="3" spans="2:7" ht="33" customHeight="1" thickBot="1" x14ac:dyDescent="0.25">
      <c r="B3" s="19"/>
      <c r="C3" s="2" t="s">
        <v>27</v>
      </c>
      <c r="D3" s="2" t="s">
        <v>27</v>
      </c>
      <c r="E3" s="2" t="s">
        <v>27</v>
      </c>
      <c r="F3" s="2" t="s">
        <v>27</v>
      </c>
      <c r="G3" s="10" t="s">
        <v>27</v>
      </c>
    </row>
    <row r="4" spans="2:7" ht="16" thickBot="1" x14ac:dyDescent="0.25">
      <c r="B4" s="11" t="s">
        <v>0</v>
      </c>
      <c r="C4" s="4">
        <v>285</v>
      </c>
      <c r="D4" s="4">
        <v>103.38812000000001</v>
      </c>
      <c r="E4" s="5" t="s">
        <v>1</v>
      </c>
      <c r="F4" s="5" t="s">
        <v>1</v>
      </c>
      <c r="G4" s="12">
        <v>174078</v>
      </c>
    </row>
    <row r="5" spans="2:7" ht="16" thickBot="1" x14ac:dyDescent="0.25">
      <c r="B5" s="11" t="s">
        <v>16</v>
      </c>
      <c r="C5" s="6">
        <v>2562.1042499999999</v>
      </c>
      <c r="D5" s="5" t="s">
        <v>1</v>
      </c>
      <c r="E5" s="6">
        <v>32852.953043016001</v>
      </c>
      <c r="F5" s="6">
        <v>118198</v>
      </c>
      <c r="G5" s="12">
        <v>59018</v>
      </c>
    </row>
    <row r="6" spans="2:7" ht="15.75" customHeight="1" thickBot="1" x14ac:dyDescent="0.25">
      <c r="B6" s="11" t="s">
        <v>18</v>
      </c>
      <c r="C6" s="6">
        <v>-9652</v>
      </c>
      <c r="D6" s="6">
        <v>-4837.5512945087085</v>
      </c>
      <c r="E6" s="6">
        <v>-3482.3579179999992</v>
      </c>
      <c r="F6" s="6">
        <v>-6015</v>
      </c>
      <c r="G6" s="12">
        <v>2477</v>
      </c>
    </row>
    <row r="7" spans="2:7" ht="16" thickBot="1" x14ac:dyDescent="0.25">
      <c r="B7" s="11" t="s">
        <v>23</v>
      </c>
      <c r="C7" s="6">
        <v>-8467.7362322142835</v>
      </c>
      <c r="D7" s="6">
        <v>-3943.6452813714277</v>
      </c>
      <c r="E7" s="6">
        <v>-3337</v>
      </c>
      <c r="F7" s="6">
        <v>-5704</v>
      </c>
      <c r="G7" s="12">
        <v>17911</v>
      </c>
    </row>
    <row r="8" spans="2:7" ht="18.75" customHeight="1" thickBot="1" x14ac:dyDescent="0.25">
      <c r="B8" s="11" t="s">
        <v>17</v>
      </c>
      <c r="C8" s="6">
        <v>-9791</v>
      </c>
      <c r="D8" s="6">
        <v>-7410.3387734284697</v>
      </c>
      <c r="E8" s="6">
        <v>-3904.1754398999992</v>
      </c>
      <c r="F8" s="6">
        <v>-6190</v>
      </c>
      <c r="G8" s="12">
        <v>21574</v>
      </c>
    </row>
    <row r="9" spans="2:7" ht="16" thickBot="1" x14ac:dyDescent="0.25">
      <c r="B9" s="11" t="s">
        <v>8</v>
      </c>
      <c r="C9" s="6">
        <v>-9789</v>
      </c>
      <c r="D9" s="6">
        <v>-7410.3387734284697</v>
      </c>
      <c r="E9" s="6">
        <v>-3904.1754398999992</v>
      </c>
      <c r="F9" s="6">
        <v>-6190</v>
      </c>
      <c r="G9" s="12">
        <v>20535</v>
      </c>
    </row>
    <row r="10" spans="2:7" ht="16" thickBot="1" x14ac:dyDescent="0.25">
      <c r="B10" s="11" t="s">
        <v>10</v>
      </c>
      <c r="C10" s="6">
        <v>-7808.4811881723363</v>
      </c>
      <c r="D10" s="5" t="s">
        <v>1</v>
      </c>
      <c r="E10" s="6">
        <v>-1696.648154145664</v>
      </c>
      <c r="F10" s="6">
        <v>-17089</v>
      </c>
      <c r="G10" s="12">
        <v>-43729</v>
      </c>
    </row>
    <row r="11" spans="2:7" ht="16" thickBot="1" x14ac:dyDescent="0.25">
      <c r="B11" s="11" t="s">
        <v>9</v>
      </c>
      <c r="C11" s="6">
        <v>-17597</v>
      </c>
      <c r="D11" s="6">
        <v>-7410.3387734284697</v>
      </c>
      <c r="E11" s="6">
        <v>-5600.8235940456634</v>
      </c>
      <c r="F11" s="6">
        <f>F9+F10</f>
        <v>-23279</v>
      </c>
      <c r="G11" s="12">
        <v>-23194</v>
      </c>
    </row>
    <row r="12" spans="2:7" ht="16" thickBot="1" x14ac:dyDescent="0.25">
      <c r="B12" s="11" t="s">
        <v>15</v>
      </c>
      <c r="C12" s="6">
        <v>-17597</v>
      </c>
      <c r="D12" s="6">
        <v>-7410.3387734284697</v>
      </c>
      <c r="E12" s="6">
        <v>-5600.8235940456634</v>
      </c>
      <c r="F12" s="6">
        <f>F11</f>
        <v>-23279</v>
      </c>
      <c r="G12" s="12">
        <v>-25614</v>
      </c>
    </row>
    <row r="13" spans="2:7" ht="16" thickBot="1" x14ac:dyDescent="0.25">
      <c r="B13" s="11" t="s">
        <v>5</v>
      </c>
      <c r="C13" s="6">
        <v>-15858</v>
      </c>
      <c r="D13" s="6">
        <v>-4861.8277600000019</v>
      </c>
      <c r="E13" s="6">
        <v>-1276.3550027477427</v>
      </c>
      <c r="F13" s="6">
        <v>-9596</v>
      </c>
      <c r="G13" s="12">
        <v>5931</v>
      </c>
    </row>
    <row r="14" spans="2:7" ht="15.75" customHeight="1" thickBot="1" x14ac:dyDescent="0.25">
      <c r="B14" s="11" t="s">
        <v>6</v>
      </c>
      <c r="C14" s="6">
        <v>-1243</v>
      </c>
      <c r="D14" s="6">
        <v>-1357.42878</v>
      </c>
      <c r="E14" s="6">
        <v>3413.9839788415493</v>
      </c>
      <c r="F14" s="6">
        <v>21132</v>
      </c>
      <c r="G14" s="12">
        <v>41473</v>
      </c>
    </row>
    <row r="15" spans="2:7" ht="15.75" customHeight="1" thickBot="1" x14ac:dyDescent="0.25">
      <c r="B15" s="11" t="s">
        <v>7</v>
      </c>
      <c r="C15" s="6">
        <v>10804</v>
      </c>
      <c r="D15" s="6">
        <v>13581.196889999999</v>
      </c>
      <c r="E15" s="6">
        <v>-1766.1604975199998</v>
      </c>
      <c r="F15" s="6">
        <v>-12709</v>
      </c>
      <c r="G15" s="12">
        <v>-57307</v>
      </c>
    </row>
    <row r="16" spans="2:7" ht="16" thickBot="1" x14ac:dyDescent="0.25">
      <c r="B16" s="11" t="s">
        <v>2</v>
      </c>
      <c r="C16" s="6">
        <v>7173</v>
      </c>
      <c r="D16" s="6">
        <v>16121.293130808896</v>
      </c>
      <c r="E16" s="6">
        <v>21966.830665208476</v>
      </c>
      <c r="F16" s="6">
        <v>37621</v>
      </c>
      <c r="G16" s="12">
        <v>90203</v>
      </c>
    </row>
    <row r="17" spans="2:7" ht="16" thickBot="1" x14ac:dyDescent="0.25">
      <c r="B17" s="11" t="s">
        <v>19</v>
      </c>
      <c r="C17" s="6">
        <v>99</v>
      </c>
      <c r="D17" s="6">
        <v>562.14399256375737</v>
      </c>
      <c r="E17" s="6">
        <v>85.146723680673603</v>
      </c>
      <c r="F17" s="6">
        <v>6541</v>
      </c>
      <c r="G17" s="12">
        <v>4539</v>
      </c>
    </row>
    <row r="18" spans="2:7" ht="16" thickBot="1" x14ac:dyDescent="0.25">
      <c r="B18" s="11" t="s">
        <v>20</v>
      </c>
      <c r="C18" s="5" t="s">
        <v>1</v>
      </c>
      <c r="D18" s="6">
        <v>31.022018743660638</v>
      </c>
      <c r="E18" s="6">
        <v>524.98482320732637</v>
      </c>
      <c r="F18" s="6">
        <v>610</v>
      </c>
      <c r="G18" s="13" t="s">
        <v>1</v>
      </c>
    </row>
    <row r="19" spans="2:7" ht="16" thickBot="1" x14ac:dyDescent="0.25">
      <c r="B19" s="11" t="s">
        <v>21</v>
      </c>
      <c r="C19" s="6">
        <v>5438</v>
      </c>
      <c r="D19" s="6">
        <v>5297.0151671964868</v>
      </c>
      <c r="E19" s="6">
        <v>1755.8948923160171</v>
      </c>
      <c r="F19" s="6">
        <v>761</v>
      </c>
      <c r="G19" s="12">
        <v>45850</v>
      </c>
    </row>
    <row r="20" spans="2:7" ht="16" thickBot="1" x14ac:dyDescent="0.25">
      <c r="B20" s="11" t="s">
        <v>22</v>
      </c>
      <c r="C20" s="5" t="s">
        <v>1</v>
      </c>
      <c r="D20" s="6">
        <v>664.58491363636415</v>
      </c>
      <c r="E20" s="6">
        <v>14029.167716763981</v>
      </c>
      <c r="F20" s="6">
        <v>16756</v>
      </c>
      <c r="G20" s="12">
        <v>5899</v>
      </c>
    </row>
    <row r="21" spans="2:7" ht="17.25" customHeight="1" thickBot="1" x14ac:dyDescent="0.25">
      <c r="B21" s="11" t="s">
        <v>3</v>
      </c>
      <c r="C21" s="6">
        <v>1636</v>
      </c>
      <c r="D21" s="6">
        <v>9566.5270486686204</v>
      </c>
      <c r="E21" s="6">
        <v>5571.6364887314994</v>
      </c>
      <c r="F21" s="6">
        <v>12953</v>
      </c>
      <c r="G21" s="12">
        <v>33915</v>
      </c>
    </row>
    <row r="22" spans="2:7" ht="16.5" customHeight="1" thickBot="1" x14ac:dyDescent="0.25">
      <c r="B22" s="11" t="s">
        <v>4</v>
      </c>
      <c r="C22" s="6">
        <v>124588</v>
      </c>
      <c r="D22" s="6">
        <v>119675.79</v>
      </c>
      <c r="E22" s="6">
        <v>11577.872997000039</v>
      </c>
      <c r="F22" s="6">
        <v>11578</v>
      </c>
      <c r="G22" s="12">
        <v>11578</v>
      </c>
    </row>
    <row r="23" spans="2:7" ht="16" thickBot="1" x14ac:dyDescent="0.25">
      <c r="B23" s="11" t="s">
        <v>24</v>
      </c>
      <c r="C23" s="6">
        <v>124587290</v>
      </c>
      <c r="D23" s="6">
        <v>119675790</v>
      </c>
      <c r="E23" s="6">
        <v>11577873</v>
      </c>
      <c r="F23" s="6">
        <v>11577873</v>
      </c>
      <c r="G23" s="12">
        <v>11577873</v>
      </c>
    </row>
    <row r="24" spans="2:7" ht="16" thickBot="1" x14ac:dyDescent="0.25">
      <c r="B24" s="11" t="s">
        <v>25</v>
      </c>
      <c r="C24" s="6">
        <v>123272532.46575342</v>
      </c>
      <c r="D24" s="6">
        <v>102677976</v>
      </c>
      <c r="E24" s="6">
        <f>E23</f>
        <v>11577873</v>
      </c>
      <c r="F24" s="6">
        <f t="shared" ref="F24:G24" si="0">F23</f>
        <v>11577873</v>
      </c>
      <c r="G24" s="12">
        <f t="shared" si="0"/>
        <v>11577873</v>
      </c>
    </row>
    <row r="25" spans="2:7" ht="16" thickBot="1" x14ac:dyDescent="0.25">
      <c r="B25" s="11" t="s">
        <v>13</v>
      </c>
      <c r="C25" s="7">
        <v>-0.14274875065853504</v>
      </c>
      <c r="D25" s="7">
        <f>D12*1000/D24</f>
        <v>-7.2170674394949799E-2</v>
      </c>
      <c r="E25" s="7">
        <f>E12*1000/E23</f>
        <v>-0.48375237783707448</v>
      </c>
      <c r="F25" s="7">
        <f>F12*1000/F23</f>
        <v>-2.0106456514076463</v>
      </c>
      <c r="G25" s="14">
        <f>G12*1000/G23</f>
        <v>-2.2123234552667834</v>
      </c>
    </row>
    <row r="26" spans="2:7" ht="31" thickBot="1" x14ac:dyDescent="0.25">
      <c r="B26" s="11" t="s">
        <v>14</v>
      </c>
      <c r="C26" s="7">
        <v>-0.14274875065853504</v>
      </c>
      <c r="D26" s="7">
        <f>D25</f>
        <v>-7.2170674394949799E-2</v>
      </c>
      <c r="E26" s="7">
        <f>E25</f>
        <v>-0.48375237783707448</v>
      </c>
      <c r="F26" s="7">
        <f>F25</f>
        <v>-2.0106456514076463</v>
      </c>
      <c r="G26" s="14">
        <f>G25</f>
        <v>-2.2123234552667834</v>
      </c>
    </row>
    <row r="27" spans="2:7" ht="16" thickBot="1" x14ac:dyDescent="0.25">
      <c r="B27" s="11" t="s">
        <v>11</v>
      </c>
      <c r="C27" s="7">
        <v>1.3131355533939298E-2</v>
      </c>
      <c r="D27" s="7">
        <f>D21/(D23/1000)</f>
        <v>7.9937028605941277E-2</v>
      </c>
      <c r="E27" s="7">
        <f>E21/(E23/1000)</f>
        <v>0.48123143937850238</v>
      </c>
      <c r="F27" s="7">
        <f>F21/(F23/1000)</f>
        <v>1.1187719886027425</v>
      </c>
      <c r="G27" s="14">
        <f>G21/(G23/1000)</f>
        <v>2.929294525859802</v>
      </c>
    </row>
    <row r="28" spans="2:7" x14ac:dyDescent="0.2">
      <c r="B28" s="15" t="s">
        <v>12</v>
      </c>
      <c r="C28" s="16">
        <v>1.3131355533939298E-2</v>
      </c>
      <c r="D28" s="16">
        <f>D27</f>
        <v>7.9937028605941277E-2</v>
      </c>
      <c r="E28" s="16">
        <f>E27</f>
        <v>0.48123143937850238</v>
      </c>
      <c r="F28" s="16">
        <f>F27</f>
        <v>1.1187719886027425</v>
      </c>
      <c r="G28" s="17">
        <f>G27</f>
        <v>2.929294525859802</v>
      </c>
    </row>
    <row r="31" spans="2:7" x14ac:dyDescent="0.2">
      <c r="F31" s="3"/>
      <c r="G31" s="3"/>
    </row>
  </sheetData>
  <mergeCells count="1">
    <mergeCell ref="B2:B3"/>
  </mergeCells>
  <pageMargins left="0.7" right="0.7" top="0.75" bottom="0.75" header="0.3" footer="0.3"/>
  <pageSetup paperSize="9" orientation="portrait" r:id="rId1"/>
  <ignoredErrors>
    <ignoredError sqref="E25:G25 D27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Nowak</dc:creator>
  <cp:lastModifiedBy>Microsoft Office User</cp:lastModifiedBy>
  <dcterms:created xsi:type="dcterms:W3CDTF">2015-11-26T08:31:59Z</dcterms:created>
  <dcterms:modified xsi:type="dcterms:W3CDTF">2023-06-16T10:13:04Z</dcterms:modified>
</cp:coreProperties>
</file>